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2\Documents\"/>
    </mc:Choice>
  </mc:AlternateContent>
  <bookViews>
    <workbookView xWindow="0" yWindow="0" windowWidth="28800" windowHeight="12375" tabRatio="405" firstSheet="1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<sst xmlns="http://schemas.openxmlformats.org/spreadsheetml/2006/main" count="277" uniqueCount="160">
  <si>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</si>
  <si>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</si>
  <si>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</si>
  <si>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</si>
  <si>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</si>
  <si>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</si>
  <si>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</si>
  <si>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</si>
  <si>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</si>
  <si>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</si>
  <si>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</si>
  <si>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</si>
  <si>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</si>
  <si>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</si>
  <si>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</si>
  <si>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</si>
  <si>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</si>
  <si>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</si>
  <si>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</si>
  <si>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</si>
  <si>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</si>
  <si>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</si>
  <si>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</si>
  <si>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</si>
  <si>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</si>
  <si>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</si>
  <si>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</si>
  <si>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</si>
  <si>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</si>
  <si>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</si>
  <si>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</si>
  <si>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</si>
  <si>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</si>
  <si>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</si>
  <si>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</si>
  <si>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</si>
  <si>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</si>
  <si>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</si>
  <si>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</si>
  <si>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</si>
  <si>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</si>
  <si>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</si>
  <si>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</si>
  <si>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</si>
  <si>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</si>
  <si>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</si>
  <si>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</si>
  <si>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</si>
  <si>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</si>
  <si>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</si>
  <si>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</si>
  <si>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</si>
  <si>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</si>
  <si>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</si>
  <si>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</si>
  <si>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</si>
  <si>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</si>
  <si>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</si>
  <si>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</si>
  <si>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</si>
  <si>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</si>
  <si>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</si>
  <si>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</si>
  <si>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</si>
  <si>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</si>
  <si>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</si>
  <si>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</si>
  <si>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</si>
  <si>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</si>
  <si>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</si>
  <si>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</si>
  <si>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</si>
  <si>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</si>
  <si>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</si>
  <si>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</si>
  <si>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</si>
  <si>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</si>
  <si>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</si>
  <si>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</si>
  <si>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</si>
  <si>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</si>
  <si>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</si>
  <si>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</si>
  <si>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</si>
  <si>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</si>
  <si>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</si>
  <si>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</si>
  <si>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</si>
  <si>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</si>
  <si>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</si>
  <si>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</si>
  <si>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</si>
  <si>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</si>
  <si>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</si>
  <si>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</si>
  <si>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</si>
  <si>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</si>
  <si>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</si>
  <si>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</si>
  <si>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</si>
  <si>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</si>
  <si>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</si>
  <si>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</si>
  <si>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</si>
  <si>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</si>
  <si>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</si>
  <si>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</si>
  <si>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</si>
  <si>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</si>
  <si>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</si>
  <si>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</si>
  <si>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</si>
  <si>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</si>
  <si>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</si>
  <si>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</si>
  <si>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</si>
  <si>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</si>
  <si>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</si>
  <si>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</si>
  <si>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</si>
  <si>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</si>
  <si>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</si>
  <si>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</si>
  <si>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</si>
  <si>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</si>
  <si>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</si>
  <si>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</si>
  <si>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</si>
  <si>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</si>
  <si>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</si>
  <si>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</si>
  <si>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</si>
  <si>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</si>
  <si>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</si>
  <si>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</si>
  <si>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</si>
  <si>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</si>
  <si>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</si>
  <si>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</si>
  <si>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</si>
  <si>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My Nail Nbar, Mayon St., Davao City and Via Zoom</t>
  </si>
  <si>
    <t>X</t>
  </si>
  <si>
    <t>Valentino  L. Dionisio</t>
  </si>
  <si>
    <t xml:space="preserve">My Nail Nbar, Mayon St., Davao City </t>
  </si>
  <si>
    <t xml:space="preserve"> </t>
  </si>
  <si>
    <t>Department of Education Region XI, Quirino St., Davao City and Via Zoom</t>
  </si>
  <si>
    <t>The Fat Cow, Mabini Extension corner V. Mapa St., Davao City</t>
  </si>
  <si>
    <t xml:space="preserve">Department of Education Region XI, Quirino St., Davao City </t>
  </si>
  <si>
    <t>Malayan College of Davao, Matina, Davao City</t>
  </si>
  <si>
    <t>District 3860 Disaster Management Incoporated, Metro Bank Ormoc</t>
  </si>
  <si>
    <t>Turnover of 100 Scholarship Vouchers to The Departmenmt of Education Region XI</t>
  </si>
  <si>
    <t>Out of School youth of Davao City</t>
  </si>
  <si>
    <t>x</t>
  </si>
  <si>
    <t>Turnover of 50 Handwashing Drums to the City Government of Davao</t>
  </si>
  <si>
    <t>Davao City Government Offices and Agencies</t>
  </si>
  <si>
    <t>720Hrs</t>
  </si>
  <si>
    <t>1,440Hrs</t>
  </si>
  <si>
    <t>Donation Drive for Typhoon Ulysses and Typhoon Rolly</t>
  </si>
  <si>
    <t>2hrs</t>
  </si>
  <si>
    <t>Affected Areas in Luzon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</si>
</sst>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35" zoomScaleNormal="100" zoomScaleSheetLayoutView="100" workbookViewId="0">
      <selection activeCell="B22" sqref="B22:C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44136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44175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44139</v>
      </c>
      <c r="C11" s="152"/>
      <c r="D11" s="159">
        <v>40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145</v>
      </c>
    </row>
    <row r="12" spans="1:16" s="35" customFormat="1" ht="12" customHeight="1" thickTop="1" thickBot="1">
      <c r="A12" s="87"/>
      <c r="B12" s="83">
        <v>44152</v>
      </c>
      <c r="C12" s="84"/>
      <c r="D12" s="94">
        <v>12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140</v>
      </c>
    </row>
    <row r="13" spans="1:16" s="35" customFormat="1" ht="12" customHeight="1" thickTop="1" thickBot="1">
      <c r="A13" s="87"/>
      <c r="B13" s="83">
        <v>44160</v>
      </c>
      <c r="C13" s="84"/>
      <c r="D13" s="94">
        <v>13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140</v>
      </c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>
        <v>44160</v>
      </c>
      <c r="C15" s="84"/>
      <c r="D15" s="187"/>
      <c r="E15" s="188"/>
      <c r="F15" s="189">
        <v>13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140</v>
      </c>
    </row>
    <row r="16" spans="1:16" s="35" customFormat="1" ht="12" customHeight="1" thickTop="1" thickBot="1">
      <c r="A16" s="87"/>
      <c r="B16" s="83">
        <v>44160</v>
      </c>
      <c r="C16" s="84"/>
      <c r="D16" s="172"/>
      <c r="E16" s="173"/>
      <c r="F16" s="78"/>
      <c r="G16" s="79"/>
      <c r="H16" s="80">
        <v>13</v>
      </c>
      <c r="I16" s="204"/>
      <c r="J16" s="91"/>
      <c r="K16" s="92"/>
      <c r="L16" s="93"/>
      <c r="M16" s="67"/>
      <c r="N16" s="67"/>
      <c r="O16" s="68"/>
      <c r="P16" s="43" t="s">
        <v>143</v>
      </c>
    </row>
    <row r="17" spans="1:16" s="35" customFormat="1" ht="12" customHeight="1" thickTop="1" thickBot="1">
      <c r="A17" s="87"/>
      <c r="B17" s="83">
        <v>44140</v>
      </c>
      <c r="C17" s="84"/>
      <c r="D17" s="172"/>
      <c r="E17" s="173"/>
      <c r="F17" s="173"/>
      <c r="G17" s="173"/>
      <c r="H17" s="78"/>
      <c r="I17" s="79"/>
      <c r="J17" s="80">
        <v>8</v>
      </c>
      <c r="K17" s="80"/>
      <c r="L17" s="185"/>
      <c r="M17" s="67"/>
      <c r="N17" s="67"/>
      <c r="O17" s="68"/>
      <c r="P17" s="43" t="s">
        <v>146</v>
      </c>
    </row>
    <row r="18" spans="1:16" s="35" customFormat="1" ht="12" customHeight="1" thickTop="1" thickBot="1">
      <c r="A18" s="87"/>
      <c r="B18" s="83">
        <v>44160</v>
      </c>
      <c r="C18" s="84"/>
      <c r="D18" s="85"/>
      <c r="E18" s="67"/>
      <c r="F18" s="67"/>
      <c r="G18" s="67"/>
      <c r="H18" s="67"/>
      <c r="I18" s="81"/>
      <c r="J18" s="80">
        <v>13</v>
      </c>
      <c r="K18" s="80"/>
      <c r="L18" s="92"/>
      <c r="M18" s="196"/>
      <c r="N18" s="67"/>
      <c r="O18" s="68"/>
      <c r="P18" s="43" t="s">
        <v>140</v>
      </c>
    </row>
    <row r="19" spans="1:16" s="35" customFormat="1" ht="12" customHeight="1" thickTop="1" thickBot="1">
      <c r="A19" s="87"/>
      <c r="B19" s="83">
        <v>44139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10</v>
      </c>
      <c r="M19" s="80"/>
      <c r="N19" s="81"/>
      <c r="O19" s="82"/>
      <c r="P19" s="43" t="s">
        <v>147</v>
      </c>
    </row>
    <row r="20" spans="1:16" s="35" customFormat="1" ht="12" customHeight="1" thickTop="1" thickBot="1">
      <c r="A20" s="87"/>
      <c r="B20" s="83">
        <v>44140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30</v>
      </c>
      <c r="M20" s="80"/>
      <c r="N20" s="81"/>
      <c r="O20" s="82"/>
      <c r="P20" s="43" t="s">
        <v>148</v>
      </c>
    </row>
    <row r="21" spans="1:16" s="35" customFormat="1" ht="12" customHeight="1" thickTop="1" thickBot="1">
      <c r="A21" s="87"/>
      <c r="B21" s="83">
        <v>44153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10</v>
      </c>
      <c r="M21" s="80"/>
      <c r="N21" s="81"/>
      <c r="O21" s="82"/>
      <c r="P21" s="44" t="s">
        <v>149</v>
      </c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3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 t="s">
        <v>144</v>
      </c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3</v>
      </c>
      <c r="J32" s="109" t="s">
        <v>18</v>
      </c>
      <c r="K32" s="110"/>
      <c r="L32" s="110"/>
      <c r="M32" s="110"/>
      <c r="N32" s="110"/>
      <c r="O32" s="110"/>
      <c r="P32" s="5">
        <v>4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4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142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06" zoomScaleNormal="106" workbookViewId="0">
      <selection activeCell="T17" sqref="T17:AA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7">
        <f>'Summary of Activities'!K2</f>
        <v>44136</v>
      </c>
      <c r="U3" s="297"/>
      <c r="V3" s="297"/>
      <c r="W3" s="297"/>
      <c r="X3" s="298">
        <f>'Summary of Activities'!O8</f>
        <v>44175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44139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>
        <v>100</v>
      </c>
      <c r="G6" s="47" t="s">
        <v>155</v>
      </c>
      <c r="H6" s="50">
        <v>400000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6"/>
      <c r="V6" s="47"/>
      <c r="W6" s="48"/>
      <c r="X6" s="52" t="s">
        <v>152</v>
      </c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150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151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44140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141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>
        <v>50</v>
      </c>
      <c r="S11" s="47" t="s">
        <v>156</v>
      </c>
      <c r="T11" s="50">
        <v>150000</v>
      </c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153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154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44153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141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 t="s">
        <v>158</v>
      </c>
      <c r="K16" s="48">
        <v>275000</v>
      </c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 t="s">
        <v>158</v>
      </c>
      <c r="W16" s="50">
        <v>275000</v>
      </c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157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159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141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141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 t="s">
        <v>141</v>
      </c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100</v>
      </c>
      <c r="G48" s="206"/>
      <c r="H48" s="205" t="e">
        <f>G6+G11+G16+G21+G26+G31+G36+G41</f>
        <v>#VALUE!</v>
      </c>
      <c r="I48" s="206"/>
      <c r="J48" s="211">
        <f>H6+H11+H16+H21+H26+H31+H36+H41</f>
        <v>400000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 t="e">
        <f>J6+J11+J16+J21+J26+J31+J36+J41</f>
        <v>#VALUE!</v>
      </c>
      <c r="I49" s="206"/>
      <c r="J49" s="211">
        <f>K6+K11+K16+K21+K26+K31+K36+K41</f>
        <v>275000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50</v>
      </c>
      <c r="G52" s="206"/>
      <c r="H52" s="205" t="e">
        <f>S6+S11+S16+S21+S26+S31+S36+S41</f>
        <v>#VALUE!</v>
      </c>
      <c r="I52" s="206"/>
      <c r="J52" s="211">
        <f>T6+T11+T16+T21+T26+T31+T36+T41</f>
        <v>150000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 t="e">
        <f>V6+V11+V16+V21+V26+V31+V36+V41</f>
        <v>#VALUE!</v>
      </c>
      <c r="I53" s="296"/>
      <c r="J53" s="211">
        <f>W6+W11+W16+W21+W26+W31+W36+W41</f>
        <v>275000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150</v>
      </c>
      <c r="G55" s="237"/>
      <c r="H55" s="236" t="e">
        <f>SUM(H47:I53)</f>
        <v>#VALUE!</v>
      </c>
      <c r="I55" s="237"/>
      <c r="J55" s="233">
        <f>SUM(J47:L53)</f>
        <v>1100000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Art2</cp:lastModifiedBy>
  <cp:lastPrinted>2020-07-15T07:23:56Z</cp:lastPrinted>
  <dcterms:created xsi:type="dcterms:W3CDTF">2013-07-03T03:04:40Z</dcterms:created>
  <dcterms:modified xsi:type="dcterms:W3CDTF">2020-12-10T14:34:44Z</dcterms:modified>
</cp:coreProperties>
</file>